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ozo\Desktop\MAPE\PRORAČUN\FINANCIJSKI PLANOVI\2025.-2026.-2027\MZOM, 6. 11. 2024\"/>
    </mc:Choice>
  </mc:AlternateContent>
  <xr:revisionPtr revIDLastSave="0" documentId="13_ncr:1_{2DD124F2-5301-4654-A845-8D03BA98A9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OZOS" sheetId="2" r:id="rId1"/>
  </sheets>
  <definedNames>
    <definedName name="_xlnm.Print_Area" localSheetId="0">FOOZOS!$A$1:$G$95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" l="1"/>
  <c r="C40" i="2" s="1"/>
  <c r="C39" i="2" s="1"/>
  <c r="C38" i="2" s="1"/>
  <c r="G92" i="2"/>
  <c r="F92" i="2"/>
  <c r="E92" i="2"/>
  <c r="D92" i="2"/>
  <c r="C92" i="2"/>
  <c r="G87" i="2"/>
  <c r="F87" i="2"/>
  <c r="F86" i="2" s="1"/>
  <c r="F85" i="2" s="1"/>
  <c r="F84" i="2" s="1"/>
  <c r="E87" i="2"/>
  <c r="D87" i="2"/>
  <c r="D86" i="2" s="1"/>
  <c r="D85" i="2" s="1"/>
  <c r="D84" i="2" s="1"/>
  <c r="C87" i="2"/>
  <c r="C86" i="2" s="1"/>
  <c r="C85" i="2" s="1"/>
  <c r="C84" i="2" s="1"/>
  <c r="G86" i="2"/>
  <c r="G85" i="2" s="1"/>
  <c r="G84" i="2" s="1"/>
  <c r="C78" i="2"/>
  <c r="C74" i="2"/>
  <c r="D81" i="2"/>
  <c r="D80" i="2" s="1"/>
  <c r="E81" i="2"/>
  <c r="E80" i="2" s="1"/>
  <c r="F81" i="2"/>
  <c r="F80" i="2" s="1"/>
  <c r="G81" i="2"/>
  <c r="G80" i="2" s="1"/>
  <c r="D78" i="2"/>
  <c r="E78" i="2"/>
  <c r="F78" i="2"/>
  <c r="G78" i="2"/>
  <c r="D74" i="2"/>
  <c r="D73" i="2" s="1"/>
  <c r="E74" i="2"/>
  <c r="E73" i="2" s="1"/>
  <c r="F74" i="2"/>
  <c r="F73" i="2" s="1"/>
  <c r="G74" i="2"/>
  <c r="G73" i="2" s="1"/>
  <c r="D70" i="2"/>
  <c r="E70" i="2"/>
  <c r="F70" i="2"/>
  <c r="G70" i="2"/>
  <c r="D64" i="2"/>
  <c r="E64" i="2"/>
  <c r="F64" i="2"/>
  <c r="G64" i="2"/>
  <c r="C64" i="2"/>
  <c r="D59" i="2"/>
  <c r="E59" i="2"/>
  <c r="F59" i="2"/>
  <c r="G59" i="2"/>
  <c r="D54" i="2"/>
  <c r="E54" i="2"/>
  <c r="F54" i="2"/>
  <c r="F53" i="2" s="1"/>
  <c r="G54" i="2"/>
  <c r="D48" i="2"/>
  <c r="D47" i="2" s="1"/>
  <c r="D46" i="2" s="1"/>
  <c r="D45" i="2" s="1"/>
  <c r="E48" i="2"/>
  <c r="E47" i="2" s="1"/>
  <c r="E46" i="2" s="1"/>
  <c r="E45" i="2" s="1"/>
  <c r="F48" i="2"/>
  <c r="F47" i="2" s="1"/>
  <c r="F46" i="2" s="1"/>
  <c r="F45" i="2" s="1"/>
  <c r="G48" i="2"/>
  <c r="G47" i="2" s="1"/>
  <c r="G46" i="2" s="1"/>
  <c r="G45" i="2" s="1"/>
  <c r="C48" i="2"/>
  <c r="C47" i="2" s="1"/>
  <c r="C46" i="2" s="1"/>
  <c r="C45" i="2" s="1"/>
  <c r="D41" i="2"/>
  <c r="D40" i="2" s="1"/>
  <c r="D39" i="2" s="1"/>
  <c r="D38" i="2" s="1"/>
  <c r="E41" i="2"/>
  <c r="E40" i="2" s="1"/>
  <c r="E39" i="2" s="1"/>
  <c r="E38" i="2" s="1"/>
  <c r="F41" i="2"/>
  <c r="F40" i="2" s="1"/>
  <c r="F39" i="2" s="1"/>
  <c r="F38" i="2" s="1"/>
  <c r="G41" i="2"/>
  <c r="G40" i="2" s="1"/>
  <c r="G39" i="2" s="1"/>
  <c r="G38" i="2" s="1"/>
  <c r="C35" i="2"/>
  <c r="C32" i="2" s="1"/>
  <c r="D35" i="2"/>
  <c r="D33" i="2" s="1"/>
  <c r="E35" i="2"/>
  <c r="E33" i="2" s="1"/>
  <c r="F35" i="2"/>
  <c r="F32" i="2" s="1"/>
  <c r="G35" i="2"/>
  <c r="G32" i="2" s="1"/>
  <c r="D28" i="2"/>
  <c r="E28" i="2"/>
  <c r="F28" i="2"/>
  <c r="G28" i="2"/>
  <c r="C28" i="2"/>
  <c r="D25" i="2"/>
  <c r="E25" i="2"/>
  <c r="F25" i="2"/>
  <c r="G25" i="2"/>
  <c r="C25" i="2"/>
  <c r="D19" i="2"/>
  <c r="D18" i="2" s="1"/>
  <c r="D17" i="2" s="1"/>
  <c r="D16" i="2" s="1"/>
  <c r="E19" i="2"/>
  <c r="E18" i="2" s="1"/>
  <c r="E17" i="2" s="1"/>
  <c r="E16" i="2" s="1"/>
  <c r="F19" i="2"/>
  <c r="F18" i="2" s="1"/>
  <c r="F17" i="2" s="1"/>
  <c r="F16" i="2" s="1"/>
  <c r="G19" i="2"/>
  <c r="G18" i="2" s="1"/>
  <c r="G17" i="2" s="1"/>
  <c r="G16" i="2" s="1"/>
  <c r="C19" i="2"/>
  <c r="C18" i="2" s="1"/>
  <c r="C17" i="2" s="1"/>
  <c r="C16" i="2" s="1"/>
  <c r="C81" i="2"/>
  <c r="C80" i="2" s="1"/>
  <c r="C73" i="2" l="1"/>
  <c r="F24" i="2"/>
  <c r="F23" i="2" s="1"/>
  <c r="F22" i="2" s="1"/>
  <c r="E24" i="2"/>
  <c r="E23" i="2" s="1"/>
  <c r="E22" i="2" s="1"/>
  <c r="D24" i="2"/>
  <c r="D23" i="2" s="1"/>
  <c r="D22" i="2" s="1"/>
  <c r="C33" i="2"/>
  <c r="G24" i="2"/>
  <c r="G23" i="2" s="1"/>
  <c r="G22" i="2" s="1"/>
  <c r="F34" i="2"/>
  <c r="C24" i="2"/>
  <c r="G33" i="2"/>
  <c r="E86" i="2"/>
  <c r="E85" i="2" s="1"/>
  <c r="E84" i="2" s="1"/>
  <c r="G63" i="2"/>
  <c r="D63" i="2"/>
  <c r="F63" i="2"/>
  <c r="F52" i="2" s="1"/>
  <c r="F51" i="2" s="1"/>
  <c r="E63" i="2"/>
  <c r="G53" i="2"/>
  <c r="G34" i="2"/>
  <c r="F33" i="2"/>
  <c r="E53" i="2"/>
  <c r="D53" i="2"/>
  <c r="E32" i="2"/>
  <c r="D32" i="2"/>
  <c r="E34" i="2"/>
  <c r="D34" i="2"/>
  <c r="C23" i="2"/>
  <c r="C22" i="2" s="1"/>
  <c r="C70" i="2"/>
  <c r="C63" i="2" s="1"/>
  <c r="C59" i="2"/>
  <c r="C54" i="2"/>
  <c r="C53" i="2" s="1"/>
  <c r="C34" i="2"/>
  <c r="F15" i="2" l="1"/>
  <c r="G52" i="2"/>
  <c r="G51" i="2" s="1"/>
  <c r="G15" i="2" s="1"/>
  <c r="C52" i="2"/>
  <c r="C51" i="2" s="1"/>
  <c r="C15" i="2" s="1"/>
  <c r="D52" i="2"/>
  <c r="D51" i="2" s="1"/>
  <c r="E52" i="2"/>
  <c r="E51" i="2" s="1"/>
  <c r="E15" i="2" s="1"/>
  <c r="D15" i="2" l="1"/>
</calcChain>
</file>

<file path=xl/sharedStrings.xml><?xml version="1.0" encoding="utf-8"?>
<sst xmlns="http://schemas.openxmlformats.org/spreadsheetml/2006/main" count="176" uniqueCount="62">
  <si>
    <t/>
  </si>
  <si>
    <t>3</t>
  </si>
  <si>
    <t>Rashodi poslovanja</t>
  </si>
  <si>
    <t>32</t>
  </si>
  <si>
    <t>Materijalni rashodi</t>
  </si>
  <si>
    <t>31</t>
  </si>
  <si>
    <t>Rashodi za zaposlene</t>
  </si>
  <si>
    <t>34</t>
  </si>
  <si>
    <t>Financijski rashodi</t>
  </si>
  <si>
    <t>37</t>
  </si>
  <si>
    <t>Naknade građanima i kućanstvima na temelju osiguranja i druge naknade</t>
  </si>
  <si>
    <t>4</t>
  </si>
  <si>
    <t>Rashodi za nabavu nefinancijske imovine</t>
  </si>
  <si>
    <t>42</t>
  </si>
  <si>
    <t>Rashodi za nabavu proizvedene dugotrajne imovine</t>
  </si>
  <si>
    <t>45</t>
  </si>
  <si>
    <t>Rashodi za dodatna ulaganja na nefinancijskoj imovini</t>
  </si>
  <si>
    <t>0942</t>
  </si>
  <si>
    <t>Drugi stupanj visoke naobrazbe</t>
  </si>
  <si>
    <t>41</t>
  </si>
  <si>
    <t>Rashodi za nabavu neproizvedene dugotrajne imovine</t>
  </si>
  <si>
    <t>A621003</t>
  </si>
  <si>
    <t>REDOVNA DJELATNOST SVEUČILIŠTA U OSIJEKU</t>
  </si>
  <si>
    <t>A621038</t>
  </si>
  <si>
    <t>PROGRAMI VJEŽBAONICA VISOKIH UČILIŠTA</t>
  </si>
  <si>
    <t>A622122</t>
  </si>
  <si>
    <t>PROGRAMSKO FINANCIRANJE JAVNIH VISOKIH UČILIŠTA</t>
  </si>
  <si>
    <t>43</t>
  </si>
  <si>
    <t>A679090</t>
  </si>
  <si>
    <t>REDOVNA DJELATNOST SVEUČILIŠTA U OSIJEKU (IZ EVIDENCIJSKIH PRIHODA)</t>
  </si>
  <si>
    <t>11</t>
  </si>
  <si>
    <t>Opći prihodi i primici</t>
  </si>
  <si>
    <t>Ostali prihodi za posebne namjene</t>
  </si>
  <si>
    <t>Vlastiti prihodi</t>
  </si>
  <si>
    <t>eura</t>
  </si>
  <si>
    <t>Projekcija 
za 2026.</t>
  </si>
  <si>
    <t>PRAVOMOĆNE SUDSKE PRESUDE</t>
  </si>
  <si>
    <t>A621181</t>
  </si>
  <si>
    <t>STIPENDIJE I ŠKOLARINE ZA DOKTORSKI STUDIJ</t>
  </si>
  <si>
    <t>A621183</t>
  </si>
  <si>
    <t>Donacije</t>
  </si>
  <si>
    <t xml:space="preserve">Ostale pomoći i darovnice </t>
  </si>
  <si>
    <t>Izvršenje
2023.</t>
  </si>
  <si>
    <t>Plan za 2025.</t>
  </si>
  <si>
    <t>Projekcija 
za 2027.</t>
  </si>
  <si>
    <t>Ostali rashodi</t>
  </si>
  <si>
    <t>A679071</t>
  </si>
  <si>
    <t>EU PROJEKTI SVEUČILIŠTA U OSIJEKU (IZ EVIDENCIJSKIH PRIHODA)</t>
  </si>
  <si>
    <t>Tekući plan za 2024.</t>
  </si>
  <si>
    <t>FAKULTET ZA ODGOJNE I OBRAZOVNE ZNANOSTI</t>
  </si>
  <si>
    <t>RKP-NAZIV PRORAČUNSKOG KORISNIKA</t>
  </si>
  <si>
    <t>22486 SVEUČILIŠTE J. J. STROSSMAYERA U OSIJEKU - FAKULTET ZA ODGOJNE I OBRAZOVNE ZNANOSTI</t>
  </si>
  <si>
    <t>MJESTO I DATUM</t>
  </si>
  <si>
    <t>Osijek, 6. studenoga 2024.</t>
  </si>
  <si>
    <t>OSOBA ZA KONTAKTIRANJE</t>
  </si>
  <si>
    <t>Jozo Krajina, univ. spec. oec.</t>
  </si>
  <si>
    <t>TELEFON ZA KONTAKT</t>
  </si>
  <si>
    <t>031 321 708</t>
  </si>
  <si>
    <t>E-MAIL ZA KONTAKT</t>
  </si>
  <si>
    <t>jkrajina@foozos.hr</t>
  </si>
  <si>
    <t>FINANCIJSKI PLAN ZA 2025. I PROJEKCIJE ZA 2026. I 2027. GODINU</t>
  </si>
  <si>
    <t>POSEBNI 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</si>
</sst>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rgb="FF000000"/>
      <name val="Open Sans"/>
      <family val="2"/>
      <charset val="238"/>
    </font>
    <font>
      <b/>
      <sz val="10"/>
      <color indexed="56"/>
      <name val="Calibri"/>
      <family val="2"/>
      <charset val="238"/>
    </font>
    <font>
      <sz val="10"/>
      <color indexed="56"/>
      <name val="Calibri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1" fillId="2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9" borderId="0" applyNumberFormat="0" applyBorder="0" applyAlignment="0" applyProtection="0"/>
    <xf numFmtId="0" fontId="9" fillId="14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9" fillId="1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4" fillId="2" borderId="0"/>
    <xf numFmtId="4" fontId="2" fillId="28" borderId="1" applyNumberFormat="0" applyProtection="0">
      <alignment vertical="center"/>
    </xf>
    <xf numFmtId="4" fontId="13" fillId="29" borderId="1" applyNumberFormat="0" applyProtection="0">
      <alignment vertical="center"/>
    </xf>
    <xf numFmtId="4" fontId="2" fillId="29" borderId="1" applyNumberFormat="0" applyProtection="0">
      <alignment horizontal="left" vertical="center" indent="1"/>
    </xf>
    <xf numFmtId="0" fontId="6" fillId="28" borderId="2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31" borderId="1" applyNumberFormat="0" applyProtection="0">
      <alignment horizontal="right" vertical="center"/>
    </xf>
    <xf numFmtId="4" fontId="2" fillId="32" borderId="1" applyNumberFormat="0" applyProtection="0">
      <alignment horizontal="right" vertical="center"/>
    </xf>
    <xf numFmtId="4" fontId="2" fillId="33" borderId="3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34" borderId="1" applyNumberFormat="0" applyProtection="0">
      <alignment horizontal="right" vertical="center"/>
    </xf>
    <xf numFmtId="4" fontId="2" fillId="35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4" borderId="1" applyNumberFormat="0" applyProtection="0">
      <alignment horizontal="right" vertical="center"/>
    </xf>
    <xf numFmtId="4" fontId="2" fillId="36" borderId="1" applyNumberFormat="0" applyProtection="0">
      <alignment horizontal="right" vertical="center"/>
    </xf>
    <xf numFmtId="4" fontId="2" fillId="37" borderId="3" applyNumberFormat="0" applyProtection="0">
      <alignment horizontal="left" vertical="center" indent="1"/>
    </xf>
    <xf numFmtId="4" fontId="5" fillId="8" borderId="3" applyNumberFormat="0" applyProtection="0">
      <alignment horizontal="left" vertical="center" indent="1"/>
    </xf>
    <xf numFmtId="4" fontId="5" fillId="8" borderId="3" applyNumberFormat="0" applyProtection="0">
      <alignment horizontal="left" vertical="center" indent="1"/>
    </xf>
    <xf numFmtId="4" fontId="2" fillId="3" borderId="1" applyNumberFormat="0" applyProtection="0">
      <alignment horizontal="right" vertical="center"/>
    </xf>
    <xf numFmtId="4" fontId="2" fillId="5" borderId="3" applyNumberFormat="0" applyProtection="0">
      <alignment horizontal="left" vertical="center" indent="1"/>
    </xf>
    <xf numFmtId="4" fontId="2" fillId="3" borderId="3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8" borderId="2" applyNumberFormat="0" applyProtection="0">
      <alignment horizontal="left" vertical="top" indent="1"/>
    </xf>
    <xf numFmtId="0" fontId="2" fillId="38" borderId="1" applyNumberFormat="0" applyProtection="0">
      <alignment horizontal="left" vertical="center" indent="1"/>
    </xf>
    <xf numFmtId="0" fontId="2" fillId="3" borderId="2" applyNumberFormat="0" applyProtection="0">
      <alignment horizontal="left" vertical="top" indent="1"/>
    </xf>
    <xf numFmtId="0" fontId="2" fillId="39" borderId="1" applyNumberFormat="0" applyProtection="0">
      <alignment horizontal="left" vertical="center" indent="1"/>
    </xf>
    <xf numFmtId="0" fontId="2" fillId="39" borderId="2" applyNumberFormat="0" applyProtection="0">
      <alignment horizontal="left" vertical="top" indent="1"/>
    </xf>
    <xf numFmtId="0" fontId="2" fillId="5" borderId="1" applyNumberFormat="0" applyProtection="0">
      <alignment horizontal="left" vertical="center" indent="1"/>
    </xf>
    <xf numFmtId="0" fontId="2" fillId="5" borderId="2" applyNumberFormat="0" applyProtection="0">
      <alignment horizontal="left" vertical="top" indent="1"/>
    </xf>
    <xf numFmtId="0" fontId="2" fillId="40" borderId="4" applyNumberFormat="0">
      <protection locked="0"/>
    </xf>
    <xf numFmtId="0" fontId="3" fillId="8" borderId="5" applyBorder="0"/>
    <xf numFmtId="4" fontId="4" fillId="41" borderId="2" applyNumberFormat="0" applyProtection="0">
      <alignment vertical="center"/>
    </xf>
    <xf numFmtId="4" fontId="13" fillId="42" borderId="6" applyNumberFormat="0" applyProtection="0">
      <alignment vertical="center"/>
    </xf>
    <xf numFmtId="4" fontId="4" fillId="6" borderId="2" applyNumberFormat="0" applyProtection="0">
      <alignment horizontal="left" vertical="center" indent="1"/>
    </xf>
    <xf numFmtId="0" fontId="4" fillId="41" borderId="2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3" fillId="43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4" fillId="3" borderId="2" applyNumberFormat="0" applyProtection="0">
      <alignment horizontal="left" vertical="top" indent="1"/>
    </xf>
    <xf numFmtId="4" fontId="7" fillId="44" borderId="3" applyNumberFormat="0" applyProtection="0">
      <alignment horizontal="left" vertical="center" indent="1"/>
    </xf>
    <xf numFmtId="0" fontId="2" fillId="45" borderId="6"/>
    <xf numFmtId="4" fontId="8" fillId="40" borderId="1" applyNumberFormat="0" applyProtection="0">
      <alignment horizontal="right" vertical="center"/>
    </xf>
    <xf numFmtId="0" fontId="12" fillId="0" borderId="0" applyNumberFormat="0" applyFill="0" applyBorder="0" applyAlignment="0" applyProtection="0"/>
    <xf numFmtId="0" fontId="20" fillId="0" borderId="0"/>
  </cellStyleXfs>
  <cellXfs count="32">
    <xf numFmtId="0" fontId="0" fillId="0" borderId="0" xfId="0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9" fillId="30" borderId="1" xfId="28" quotePrefix="1" applyNumberFormat="1" applyFont="1">
      <alignment horizontal="left" vertical="center" indent="1"/>
    </xf>
    <xf numFmtId="0" fontId="19" fillId="30" borderId="1" xfId="60" quotePrefix="1" applyNumberFormat="1" applyFont="1" applyAlignment="1">
      <alignment horizontal="left" vertical="center" wrapText="1" indent="1"/>
    </xf>
    <xf numFmtId="3" fontId="19" fillId="28" borderId="1" xfId="24" applyNumberFormat="1" applyFont="1">
      <alignment vertical="center"/>
    </xf>
    <xf numFmtId="0" fontId="19" fillId="5" borderId="1" xfId="50" quotePrefix="1" applyFont="1" applyAlignment="1">
      <alignment horizontal="left" vertical="center" indent="5"/>
    </xf>
    <xf numFmtId="0" fontId="19" fillId="5" borderId="1" xfId="50" quotePrefix="1" applyFont="1">
      <alignment horizontal="left" vertical="center" indent="1"/>
    </xf>
    <xf numFmtId="0" fontId="18" fillId="5" borderId="1" xfId="50" quotePrefix="1" applyFont="1" applyAlignment="1">
      <alignment horizontal="left" vertical="center" indent="6"/>
    </xf>
    <xf numFmtId="0" fontId="18" fillId="5" borderId="1" xfId="50" quotePrefix="1" applyFont="1">
      <alignment horizontal="left" vertical="center" indent="1"/>
    </xf>
    <xf numFmtId="3" fontId="18" fillId="28" borderId="1" xfId="24" applyNumberFormat="1" applyFont="1">
      <alignment vertical="center"/>
    </xf>
    <xf numFmtId="0" fontId="18" fillId="5" borderId="1" xfId="50" quotePrefix="1" applyFont="1" applyAlignment="1">
      <alignment horizontal="left" vertical="center" indent="7"/>
    </xf>
    <xf numFmtId="0" fontId="18" fillId="5" borderId="1" xfId="50" quotePrefix="1" applyFont="1" applyAlignment="1">
      <alignment horizontal="left" vertical="center" indent="8"/>
    </xf>
    <xf numFmtId="0" fontId="18" fillId="5" borderId="1" xfId="50" quotePrefix="1" applyFont="1" applyAlignment="1">
      <alignment horizontal="left" vertical="center" indent="9"/>
    </xf>
    <xf numFmtId="3" fontId="18" fillId="0" borderId="1" xfId="58" applyNumberFormat="1" applyFont="1">
      <alignment horizontal="right" vertical="center"/>
    </xf>
    <xf numFmtId="3" fontId="15" fillId="0" borderId="0" xfId="0" applyNumberFormat="1" applyFont="1"/>
    <xf numFmtId="3" fontId="16" fillId="0" borderId="0" xfId="0" applyNumberFormat="1" applyFont="1"/>
    <xf numFmtId="3" fontId="19" fillId="46" borderId="1" xfId="24" applyNumberFormat="1" applyFont="1" applyFill="1">
      <alignment vertical="center"/>
    </xf>
    <xf numFmtId="0" fontId="19" fillId="46" borderId="1" xfId="48" quotePrefix="1" applyFont="1" applyFill="1" applyAlignment="1">
      <alignment horizontal="left" vertical="center" indent="4"/>
    </xf>
    <xf numFmtId="0" fontId="19" fillId="46" borderId="1" xfId="48" quotePrefix="1" applyFont="1" applyFill="1">
      <alignment horizontal="left" vertical="center" indent="1"/>
    </xf>
    <xf numFmtId="0" fontId="15" fillId="0" borderId="0" xfId="0" applyFont="1" applyAlignment="1">
      <alignment horizontal="center"/>
    </xf>
    <xf numFmtId="0" fontId="21" fillId="47" borderId="6" xfId="66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2" fillId="0" borderId="6" xfId="66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/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6" xfId="66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/>
    </xf>
  </cellXfs>
  <cellStyles count="67">
    <cellStyle name="Accent1 - 20%" xfId="2" xr:uid="{00000000-0005-0000-0000-000000000000}"/>
    <cellStyle name="Accent1 - 40%" xfId="3" xr:uid="{00000000-0005-0000-0000-000001000000}"/>
    <cellStyle name="Accent1 - 60%" xfId="4" xr:uid="{00000000-0005-0000-0000-000002000000}"/>
    <cellStyle name="Accent2 - 20%" xfId="5" xr:uid="{00000000-0005-0000-0000-000003000000}"/>
    <cellStyle name="Accent2 - 40%" xfId="6" xr:uid="{00000000-0005-0000-0000-000004000000}"/>
    <cellStyle name="Accent2 - 60%" xfId="7" xr:uid="{00000000-0005-0000-0000-000005000000}"/>
    <cellStyle name="Accent3 - 20%" xfId="8" xr:uid="{00000000-0005-0000-0000-000006000000}"/>
    <cellStyle name="Accent3 - 40%" xfId="9" xr:uid="{00000000-0005-0000-0000-000007000000}"/>
    <cellStyle name="Accent3 - 60%" xfId="10" xr:uid="{00000000-0005-0000-0000-000008000000}"/>
    <cellStyle name="Accent4 - 20%" xfId="11" xr:uid="{00000000-0005-0000-0000-000009000000}"/>
    <cellStyle name="Accent4 - 40%" xfId="12" xr:uid="{00000000-0005-0000-0000-00000A000000}"/>
    <cellStyle name="Accent4 - 60%" xfId="13" xr:uid="{00000000-0005-0000-0000-00000B000000}"/>
    <cellStyle name="Accent5 - 20%" xfId="14" xr:uid="{00000000-0005-0000-0000-00000C000000}"/>
    <cellStyle name="Accent5 - 40%" xfId="15" xr:uid="{00000000-0005-0000-0000-00000D000000}"/>
    <cellStyle name="Accent5 - 60%" xfId="16" xr:uid="{00000000-0005-0000-0000-00000E000000}"/>
    <cellStyle name="Accent6 - 20%" xfId="17" xr:uid="{00000000-0005-0000-0000-00000F000000}"/>
    <cellStyle name="Accent6 - 40%" xfId="18" xr:uid="{00000000-0005-0000-0000-000010000000}"/>
    <cellStyle name="Accent6 - 60%" xfId="19" xr:uid="{00000000-0005-0000-0000-000011000000}"/>
    <cellStyle name="Emphasis 1" xfId="20" xr:uid="{00000000-0005-0000-0000-000012000000}"/>
    <cellStyle name="Emphasis 2" xfId="21" xr:uid="{00000000-0005-0000-0000-000013000000}"/>
    <cellStyle name="Emphasis 3" xfId="22" xr:uid="{00000000-0005-0000-0000-000014000000}"/>
    <cellStyle name="Normal 2" xfId="23" xr:uid="{00000000-0005-0000-0000-000015000000}"/>
    <cellStyle name="Normal 3" xfId="1" xr:uid="{00000000-0005-0000-0000-000016000000}"/>
    <cellStyle name="Normal 6" xfId="66" xr:uid="{AEB0904C-0D92-485E-A6AC-1BDBF16CEA4C}"/>
    <cellStyle name="Normalno" xfId="0" builtinId="0"/>
    <cellStyle name="SAPBEXaggData" xfId="24" xr:uid="{00000000-0005-0000-0000-000018000000}"/>
    <cellStyle name="SAPBEXaggDataEmph" xfId="25" xr:uid="{00000000-0005-0000-0000-000019000000}"/>
    <cellStyle name="SAPBEXaggItem" xfId="26" xr:uid="{00000000-0005-0000-0000-00001A000000}"/>
    <cellStyle name="SAPBEXaggItemX" xfId="27" xr:uid="{00000000-0005-0000-0000-00001B000000}"/>
    <cellStyle name="SAPBEXchaText" xfId="28" xr:uid="{00000000-0005-0000-0000-00001C000000}"/>
    <cellStyle name="SAPBEXexcBad7" xfId="29" xr:uid="{00000000-0005-0000-0000-00001D000000}"/>
    <cellStyle name="SAPBEXexcBad8" xfId="30" xr:uid="{00000000-0005-0000-0000-00001E000000}"/>
    <cellStyle name="SAPBEXexcBad9" xfId="31" xr:uid="{00000000-0005-0000-0000-00001F000000}"/>
    <cellStyle name="SAPBEXexcCritical4" xfId="32" xr:uid="{00000000-0005-0000-0000-000020000000}"/>
    <cellStyle name="SAPBEXexcCritical5" xfId="33" xr:uid="{00000000-0005-0000-0000-000021000000}"/>
    <cellStyle name="SAPBEXexcCritical6" xfId="34" xr:uid="{00000000-0005-0000-0000-000022000000}"/>
    <cellStyle name="SAPBEXexcGood1" xfId="35" xr:uid="{00000000-0005-0000-0000-000023000000}"/>
    <cellStyle name="SAPBEXexcGood2" xfId="36" xr:uid="{00000000-0005-0000-0000-000024000000}"/>
    <cellStyle name="SAPBEXexcGood3" xfId="37" xr:uid="{00000000-0005-0000-0000-000025000000}"/>
    <cellStyle name="SAPBEXfilterDrill" xfId="38" xr:uid="{00000000-0005-0000-0000-000026000000}"/>
    <cellStyle name="SAPBEXfilterItem" xfId="39" xr:uid="{00000000-0005-0000-0000-000027000000}"/>
    <cellStyle name="SAPBEXfilterText" xfId="40" xr:uid="{00000000-0005-0000-0000-000028000000}"/>
    <cellStyle name="SAPBEXformats" xfId="41" xr:uid="{00000000-0005-0000-0000-000029000000}"/>
    <cellStyle name="SAPBEXheaderItem" xfId="42" xr:uid="{00000000-0005-0000-0000-00002A000000}"/>
    <cellStyle name="SAPBEXheaderText" xfId="43" xr:uid="{00000000-0005-0000-0000-00002B000000}"/>
    <cellStyle name="SAPBEXHLevel0" xfId="44" xr:uid="{00000000-0005-0000-0000-00002C000000}"/>
    <cellStyle name="SAPBEXHLevel0X" xfId="45" xr:uid="{00000000-0005-0000-0000-00002D000000}"/>
    <cellStyle name="SAPBEXHLevel1" xfId="46" xr:uid="{00000000-0005-0000-0000-00002E000000}"/>
    <cellStyle name="SAPBEXHLevel1X" xfId="47" xr:uid="{00000000-0005-0000-0000-00002F000000}"/>
    <cellStyle name="SAPBEXHLevel2" xfId="48" xr:uid="{00000000-0005-0000-0000-000030000000}"/>
    <cellStyle name="SAPBEXHLevel2X" xfId="49" xr:uid="{00000000-0005-0000-0000-000031000000}"/>
    <cellStyle name="SAPBEXHLevel3" xfId="50" xr:uid="{00000000-0005-0000-0000-000032000000}"/>
    <cellStyle name="SAPBEXHLevel3X" xfId="51" xr:uid="{00000000-0005-0000-0000-000033000000}"/>
    <cellStyle name="SAPBEXinputData" xfId="52" xr:uid="{00000000-0005-0000-0000-000034000000}"/>
    <cellStyle name="SAPBEXItemHeader" xfId="53" xr:uid="{00000000-0005-0000-0000-000035000000}"/>
    <cellStyle name="SAPBEXresData" xfId="54" xr:uid="{00000000-0005-0000-0000-000036000000}"/>
    <cellStyle name="SAPBEXresDataEmph" xfId="55" xr:uid="{00000000-0005-0000-0000-000037000000}"/>
    <cellStyle name="SAPBEXresItem" xfId="56" xr:uid="{00000000-0005-0000-0000-000038000000}"/>
    <cellStyle name="SAPBEXresItemX" xfId="57" xr:uid="{00000000-0005-0000-0000-000039000000}"/>
    <cellStyle name="SAPBEXstdData" xfId="58" xr:uid="{00000000-0005-0000-0000-00003A000000}"/>
    <cellStyle name="SAPBEXstdDataEmph" xfId="59" xr:uid="{00000000-0005-0000-0000-00003B000000}"/>
    <cellStyle name="SAPBEXstdItem" xfId="60" xr:uid="{00000000-0005-0000-0000-00003C000000}"/>
    <cellStyle name="SAPBEXstdItemX" xfId="61" xr:uid="{00000000-0005-0000-0000-00003D000000}"/>
    <cellStyle name="SAPBEXtitle" xfId="62" xr:uid="{00000000-0005-0000-0000-00003E000000}"/>
    <cellStyle name="SAPBEXunassignedItem" xfId="63" xr:uid="{00000000-0005-0000-0000-00003F000000}"/>
    <cellStyle name="SAPBEXundefined" xfId="64" xr:uid="{00000000-0005-0000-0000-000040000000}"/>
    <cellStyle name="Sheet Title" xfId="65" xr:uid="{00000000-0005-0000-0000-000041000000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5"/>
  <sheetViews>
    <sheetView tabSelected="1" workbookViewId="0">
      <pane xSplit="2" ySplit="14" topLeftCell="C60" activePane="bottomRight" state="frozen"/>
      <selection pane="topRight" activeCell="C1" sqref="C1"/>
      <selection pane="bottomLeft" activeCell="A7" sqref="A7"/>
      <selection pane="bottomRight" activeCell="D8" sqref="D8"/>
    </sheetView>
  </sheetViews>
  <sheetFormatPr defaultRowHeight="15.75" x14ac:dyDescent="0.25"/>
  <cols>
    <col min="1" max="1" width="32.42578125" style="2" customWidth="1"/>
    <col min="2" max="2" width="62" style="2" customWidth="1"/>
    <col min="3" max="7" width="12.7109375" style="2" customWidth="1"/>
    <col min="8" max="8" width="9.140625" style="2"/>
    <col min="9" max="9" width="12.7109375" style="2" bestFit="1" customWidth="1"/>
    <col min="10" max="11" width="10.140625" style="2" bestFit="1" customWidth="1"/>
    <col min="12" max="16384" width="9.140625" style="2"/>
  </cols>
  <sheetData>
    <row r="1" spans="1:9" ht="27" customHeight="1" x14ac:dyDescent="0.25">
      <c r="A1" s="24" t="s">
        <v>50</v>
      </c>
      <c r="B1" s="25"/>
      <c r="C1" s="30" t="s">
        <v>51</v>
      </c>
      <c r="D1" s="30"/>
      <c r="E1" s="30"/>
      <c r="F1" s="31"/>
      <c r="G1" s="31"/>
    </row>
    <row r="2" spans="1:9" ht="27" customHeight="1" x14ac:dyDescent="0.25">
      <c r="A2" s="24" t="s">
        <v>52</v>
      </c>
      <c r="B2" s="25"/>
      <c r="C2" s="26" t="s">
        <v>53</v>
      </c>
      <c r="D2" s="26"/>
      <c r="E2" s="26"/>
      <c r="F2" s="27"/>
      <c r="G2" s="27"/>
    </row>
    <row r="3" spans="1:9" ht="27" customHeight="1" x14ac:dyDescent="0.25">
      <c r="A3" s="24" t="s">
        <v>54</v>
      </c>
      <c r="B3" s="25"/>
      <c r="C3" s="26" t="s">
        <v>55</v>
      </c>
      <c r="D3" s="26"/>
      <c r="E3" s="26"/>
      <c r="F3" s="27"/>
      <c r="G3" s="27"/>
    </row>
    <row r="4" spans="1:9" ht="27" customHeight="1" x14ac:dyDescent="0.25">
      <c r="A4" s="24" t="s">
        <v>56</v>
      </c>
      <c r="B4" s="25"/>
      <c r="C4" s="26" t="s">
        <v>57</v>
      </c>
      <c r="D4" s="26"/>
      <c r="E4" s="26"/>
      <c r="F4" s="27"/>
      <c r="G4" s="27"/>
    </row>
    <row r="5" spans="1:9" ht="27" customHeight="1" x14ac:dyDescent="0.25">
      <c r="A5" s="24" t="s">
        <v>58</v>
      </c>
      <c r="B5" s="25"/>
      <c r="C5" s="26" t="s">
        <v>59</v>
      </c>
      <c r="D5" s="26"/>
      <c r="E5" s="26"/>
      <c r="F5" s="27"/>
      <c r="G5" s="27"/>
    </row>
    <row r="9" spans="1:9" s="1" customFormat="1" x14ac:dyDescent="0.25">
      <c r="A9" s="28" t="s">
        <v>60</v>
      </c>
      <c r="B9" s="29"/>
      <c r="C9" s="29"/>
      <c r="D9" s="29"/>
      <c r="E9" s="29"/>
      <c r="F9" s="29"/>
      <c r="G9" s="29"/>
    </row>
    <row r="10" spans="1:9" s="1" customFormat="1" ht="12" customHeight="1" x14ac:dyDescent="0.25"/>
    <row r="11" spans="1:9" x14ac:dyDescent="0.25">
      <c r="A11" s="23" t="s">
        <v>61</v>
      </c>
      <c r="B11" s="23"/>
      <c r="C11" s="23"/>
      <c r="D11" s="23"/>
      <c r="E11" s="23"/>
      <c r="F11" s="23"/>
      <c r="G11" s="23"/>
    </row>
    <row r="12" spans="1:9" ht="13.5" customHeight="1" x14ac:dyDescent="0.25">
      <c r="A12" s="3"/>
      <c r="B12" s="3"/>
      <c r="C12" s="3"/>
      <c r="D12" s="3"/>
      <c r="E12" s="3"/>
      <c r="F12" s="3"/>
      <c r="G12" s="3"/>
    </row>
    <row r="13" spans="1:9" x14ac:dyDescent="0.25">
      <c r="C13" s="4"/>
      <c r="D13" s="4"/>
      <c r="E13" s="4"/>
      <c r="F13" s="4"/>
      <c r="G13" s="5" t="s">
        <v>34</v>
      </c>
    </row>
    <row r="14" spans="1:9" s="1" customFormat="1" ht="47.25" x14ac:dyDescent="0.25">
      <c r="A14" s="6" t="s">
        <v>0</v>
      </c>
      <c r="B14" s="6" t="s">
        <v>0</v>
      </c>
      <c r="C14" s="7" t="s">
        <v>42</v>
      </c>
      <c r="D14" s="7" t="s">
        <v>48</v>
      </c>
      <c r="E14" s="7" t="s">
        <v>43</v>
      </c>
      <c r="F14" s="7" t="s">
        <v>35</v>
      </c>
      <c r="G14" s="7" t="s">
        <v>44</v>
      </c>
    </row>
    <row r="15" spans="1:9" x14ac:dyDescent="0.25">
      <c r="A15" s="21">
        <v>22486</v>
      </c>
      <c r="B15" s="22" t="s">
        <v>49</v>
      </c>
      <c r="C15" s="20">
        <f>C16+C22+C32+C38+C45+C51+C84</f>
        <v>3555393</v>
      </c>
      <c r="D15" s="20">
        <f>D16+D22+D32+D38+D45+D51+D84</f>
        <v>4410322</v>
      </c>
      <c r="E15" s="20">
        <f t="shared" ref="E15:G15" si="0">E16+E22+E32+E38+E45+E51</f>
        <v>4833821</v>
      </c>
      <c r="F15" s="20">
        <f t="shared" si="0"/>
        <v>4833821</v>
      </c>
      <c r="G15" s="20">
        <f t="shared" si="0"/>
        <v>4833821</v>
      </c>
      <c r="I15" s="1"/>
    </row>
    <row r="16" spans="1:9" s="1" customFormat="1" x14ac:dyDescent="0.25">
      <c r="A16" s="9" t="s">
        <v>21</v>
      </c>
      <c r="B16" s="10" t="s">
        <v>22</v>
      </c>
      <c r="C16" s="8">
        <f>C17</f>
        <v>2659457</v>
      </c>
      <c r="D16" s="8">
        <f t="shared" ref="D16:G18" si="1">D17</f>
        <v>3349633</v>
      </c>
      <c r="E16" s="8">
        <f t="shared" si="1"/>
        <v>3862142</v>
      </c>
      <c r="F16" s="8">
        <f t="shared" si="1"/>
        <v>3862142</v>
      </c>
      <c r="G16" s="8">
        <f t="shared" si="1"/>
        <v>3862142</v>
      </c>
    </row>
    <row r="17" spans="1:11" x14ac:dyDescent="0.25">
      <c r="A17" s="11" t="s">
        <v>17</v>
      </c>
      <c r="B17" s="12" t="s">
        <v>18</v>
      </c>
      <c r="C17" s="13">
        <f>C18</f>
        <v>2659457</v>
      </c>
      <c r="D17" s="13">
        <f t="shared" si="1"/>
        <v>3349633</v>
      </c>
      <c r="E17" s="13">
        <f t="shared" si="1"/>
        <v>3862142</v>
      </c>
      <c r="F17" s="13">
        <f t="shared" si="1"/>
        <v>3862142</v>
      </c>
      <c r="G17" s="13">
        <f t="shared" si="1"/>
        <v>3862142</v>
      </c>
      <c r="I17" s="18"/>
      <c r="J17" s="19"/>
      <c r="K17" s="19"/>
    </row>
    <row r="18" spans="1:11" x14ac:dyDescent="0.25">
      <c r="A18" s="14" t="s">
        <v>30</v>
      </c>
      <c r="B18" s="12" t="s">
        <v>31</v>
      </c>
      <c r="C18" s="13">
        <f>C19</f>
        <v>2659457</v>
      </c>
      <c r="D18" s="13">
        <f t="shared" si="1"/>
        <v>3349633</v>
      </c>
      <c r="E18" s="13">
        <f t="shared" si="1"/>
        <v>3862142</v>
      </c>
      <c r="F18" s="13">
        <f t="shared" si="1"/>
        <v>3862142</v>
      </c>
      <c r="G18" s="13">
        <f t="shared" si="1"/>
        <v>3862142</v>
      </c>
      <c r="I18" s="1"/>
    </row>
    <row r="19" spans="1:11" x14ac:dyDescent="0.25">
      <c r="A19" s="15" t="s">
        <v>1</v>
      </c>
      <c r="B19" s="12" t="s">
        <v>2</v>
      </c>
      <c r="C19" s="13">
        <f>C20+C21</f>
        <v>2659457</v>
      </c>
      <c r="D19" s="13">
        <f t="shared" ref="D19:G19" si="2">D20+D21</f>
        <v>3349633</v>
      </c>
      <c r="E19" s="13">
        <f t="shared" si="2"/>
        <v>3862142</v>
      </c>
      <c r="F19" s="13">
        <f t="shared" si="2"/>
        <v>3862142</v>
      </c>
      <c r="G19" s="13">
        <f t="shared" si="2"/>
        <v>3862142</v>
      </c>
      <c r="I19" s="18"/>
    </row>
    <row r="20" spans="1:11" x14ac:dyDescent="0.25">
      <c r="A20" s="16" t="s">
        <v>5</v>
      </c>
      <c r="B20" s="12" t="s">
        <v>6</v>
      </c>
      <c r="C20" s="17">
        <v>2587790</v>
      </c>
      <c r="D20" s="17">
        <v>3267082</v>
      </c>
      <c r="E20" s="17">
        <v>3780145</v>
      </c>
      <c r="F20" s="17">
        <v>3780145</v>
      </c>
      <c r="G20" s="17">
        <v>3780145</v>
      </c>
      <c r="I20" s="1"/>
    </row>
    <row r="21" spans="1:11" x14ac:dyDescent="0.25">
      <c r="A21" s="16" t="s">
        <v>3</v>
      </c>
      <c r="B21" s="12" t="s">
        <v>4</v>
      </c>
      <c r="C21" s="17">
        <v>71667</v>
      </c>
      <c r="D21" s="17">
        <v>82551</v>
      </c>
      <c r="E21" s="17">
        <v>81997</v>
      </c>
      <c r="F21" s="17">
        <v>81997</v>
      </c>
      <c r="G21" s="17">
        <v>81997</v>
      </c>
      <c r="I21" s="1"/>
    </row>
    <row r="22" spans="1:11" s="1" customFormat="1" x14ac:dyDescent="0.25">
      <c r="A22" s="9" t="s">
        <v>25</v>
      </c>
      <c r="B22" s="10" t="s">
        <v>26</v>
      </c>
      <c r="C22" s="8">
        <f>C23</f>
        <v>158516</v>
      </c>
      <c r="D22" s="8">
        <f t="shared" ref="D22:G23" si="3">D23</f>
        <v>179676</v>
      </c>
      <c r="E22" s="8">
        <f t="shared" si="3"/>
        <v>179676</v>
      </c>
      <c r="F22" s="8">
        <f t="shared" si="3"/>
        <v>179676</v>
      </c>
      <c r="G22" s="8">
        <f t="shared" si="3"/>
        <v>179676</v>
      </c>
    </row>
    <row r="23" spans="1:11" x14ac:dyDescent="0.25">
      <c r="A23" s="11" t="s">
        <v>17</v>
      </c>
      <c r="B23" s="12" t="s">
        <v>18</v>
      </c>
      <c r="C23" s="13">
        <f>C24</f>
        <v>158516</v>
      </c>
      <c r="D23" s="13">
        <f t="shared" si="3"/>
        <v>179676</v>
      </c>
      <c r="E23" s="13">
        <f t="shared" si="3"/>
        <v>179676</v>
      </c>
      <c r="F23" s="13">
        <f t="shared" si="3"/>
        <v>179676</v>
      </c>
      <c r="G23" s="13">
        <f t="shared" si="3"/>
        <v>179676</v>
      </c>
      <c r="I23" s="1"/>
    </row>
    <row r="24" spans="1:11" x14ac:dyDescent="0.25">
      <c r="A24" s="14" t="s">
        <v>30</v>
      </c>
      <c r="B24" s="12" t="s">
        <v>31</v>
      </c>
      <c r="C24" s="13">
        <f>C25+C28</f>
        <v>158516</v>
      </c>
      <c r="D24" s="13">
        <f t="shared" ref="D24:G24" si="4">D25+D28</f>
        <v>179676</v>
      </c>
      <c r="E24" s="13">
        <f t="shared" si="4"/>
        <v>179676</v>
      </c>
      <c r="F24" s="13">
        <f t="shared" si="4"/>
        <v>179676</v>
      </c>
      <c r="G24" s="13">
        <f t="shared" si="4"/>
        <v>179676</v>
      </c>
      <c r="I24" s="1"/>
    </row>
    <row r="25" spans="1:11" x14ac:dyDescent="0.25">
      <c r="A25" s="15" t="s">
        <v>1</v>
      </c>
      <c r="B25" s="12" t="s">
        <v>2</v>
      </c>
      <c r="C25" s="13">
        <f>SUM(C26:C27)</f>
        <v>158516</v>
      </c>
      <c r="D25" s="13">
        <f t="shared" ref="D25:G25" si="5">SUM(D26:D27)</f>
        <v>179676</v>
      </c>
      <c r="E25" s="13">
        <f t="shared" si="5"/>
        <v>179676</v>
      </c>
      <c r="F25" s="13">
        <f t="shared" si="5"/>
        <v>179676</v>
      </c>
      <c r="G25" s="13">
        <f t="shared" si="5"/>
        <v>179676</v>
      </c>
      <c r="I25" s="1"/>
    </row>
    <row r="26" spans="1:11" x14ac:dyDescent="0.25">
      <c r="A26" s="16" t="s">
        <v>5</v>
      </c>
      <c r="B26" s="12" t="s">
        <v>6</v>
      </c>
      <c r="C26" s="17">
        <v>13565</v>
      </c>
      <c r="D26" s="17">
        <v>0</v>
      </c>
      <c r="E26" s="17">
        <v>0</v>
      </c>
      <c r="F26" s="17">
        <v>0</v>
      </c>
      <c r="G26" s="17">
        <v>0</v>
      </c>
      <c r="I26" s="1"/>
    </row>
    <row r="27" spans="1:11" x14ac:dyDescent="0.25">
      <c r="A27" s="16" t="s">
        <v>3</v>
      </c>
      <c r="B27" s="12" t="s">
        <v>4</v>
      </c>
      <c r="C27" s="17">
        <v>144951</v>
      </c>
      <c r="D27" s="17">
        <v>179676</v>
      </c>
      <c r="E27" s="17">
        <v>179676</v>
      </c>
      <c r="F27" s="17">
        <v>179676</v>
      </c>
      <c r="G27" s="17">
        <v>179676</v>
      </c>
      <c r="I27" s="18"/>
      <c r="J27" s="19"/>
      <c r="K27" s="19"/>
    </row>
    <row r="28" spans="1:11" x14ac:dyDescent="0.25">
      <c r="A28" s="15" t="s">
        <v>11</v>
      </c>
      <c r="B28" s="12" t="s">
        <v>12</v>
      </c>
      <c r="C28" s="13">
        <f>SUM(C29:C31)</f>
        <v>0</v>
      </c>
      <c r="D28" s="13">
        <f t="shared" ref="D28:G28" si="6">SUM(D29:D31)</f>
        <v>0</v>
      </c>
      <c r="E28" s="13">
        <f t="shared" si="6"/>
        <v>0</v>
      </c>
      <c r="F28" s="13">
        <f t="shared" si="6"/>
        <v>0</v>
      </c>
      <c r="G28" s="13">
        <f t="shared" si="6"/>
        <v>0</v>
      </c>
      <c r="I28" s="1"/>
    </row>
    <row r="29" spans="1:11" x14ac:dyDescent="0.25">
      <c r="A29" s="16" t="s">
        <v>19</v>
      </c>
      <c r="B29" s="12" t="s">
        <v>20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I29" s="1"/>
    </row>
    <row r="30" spans="1:11" x14ac:dyDescent="0.25">
      <c r="A30" s="16" t="s">
        <v>13</v>
      </c>
      <c r="B30" s="12" t="s">
        <v>14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I30" s="1"/>
    </row>
    <row r="31" spans="1:11" x14ac:dyDescent="0.25">
      <c r="A31" s="16" t="s">
        <v>15</v>
      </c>
      <c r="B31" s="12" t="s">
        <v>16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I31" s="1"/>
    </row>
    <row r="32" spans="1:11" s="1" customFormat="1" x14ac:dyDescent="0.25">
      <c r="A32" s="9" t="s">
        <v>23</v>
      </c>
      <c r="B32" s="10" t="s">
        <v>24</v>
      </c>
      <c r="C32" s="8">
        <f>C35</f>
        <v>4753</v>
      </c>
      <c r="D32" s="8">
        <f t="shared" ref="D32:G32" si="7">D35</f>
        <v>3749</v>
      </c>
      <c r="E32" s="8">
        <f t="shared" si="7"/>
        <v>10500</v>
      </c>
      <c r="F32" s="8">
        <f t="shared" si="7"/>
        <v>10500</v>
      </c>
      <c r="G32" s="8">
        <f t="shared" si="7"/>
        <v>10500</v>
      </c>
    </row>
    <row r="33" spans="1:9" x14ac:dyDescent="0.25">
      <c r="A33" s="11" t="s">
        <v>17</v>
      </c>
      <c r="B33" s="12" t="s">
        <v>18</v>
      </c>
      <c r="C33" s="13">
        <f>C35</f>
        <v>4753</v>
      </c>
      <c r="D33" s="13">
        <f t="shared" ref="D33:G33" si="8">D35</f>
        <v>3749</v>
      </c>
      <c r="E33" s="13">
        <f t="shared" si="8"/>
        <v>10500</v>
      </c>
      <c r="F33" s="13">
        <f t="shared" si="8"/>
        <v>10500</v>
      </c>
      <c r="G33" s="13">
        <f t="shared" si="8"/>
        <v>10500</v>
      </c>
      <c r="I33" s="1"/>
    </row>
    <row r="34" spans="1:9" x14ac:dyDescent="0.25">
      <c r="A34" s="14">
        <v>11</v>
      </c>
      <c r="B34" s="12" t="s">
        <v>31</v>
      </c>
      <c r="C34" s="13">
        <f>C35</f>
        <v>4753</v>
      </c>
      <c r="D34" s="13">
        <f t="shared" ref="D34:G34" si="9">D35</f>
        <v>3749</v>
      </c>
      <c r="E34" s="13">
        <f t="shared" si="9"/>
        <v>10500</v>
      </c>
      <c r="F34" s="13">
        <f t="shared" si="9"/>
        <v>10500</v>
      </c>
      <c r="G34" s="13">
        <f t="shared" si="9"/>
        <v>10500</v>
      </c>
      <c r="I34" s="1"/>
    </row>
    <row r="35" spans="1:9" x14ac:dyDescent="0.25">
      <c r="A35" s="15" t="s">
        <v>1</v>
      </c>
      <c r="B35" s="12" t="s">
        <v>2</v>
      </c>
      <c r="C35" s="13">
        <f>C36+C37</f>
        <v>4753</v>
      </c>
      <c r="D35" s="13">
        <f t="shared" ref="D35:G35" si="10">D36+D37</f>
        <v>3749</v>
      </c>
      <c r="E35" s="13">
        <f t="shared" si="10"/>
        <v>10500</v>
      </c>
      <c r="F35" s="13">
        <f t="shared" si="10"/>
        <v>10500</v>
      </c>
      <c r="G35" s="13">
        <f t="shared" si="10"/>
        <v>10500</v>
      </c>
      <c r="I35" s="1"/>
    </row>
    <row r="36" spans="1:9" x14ac:dyDescent="0.25">
      <c r="A36" s="16" t="s">
        <v>5</v>
      </c>
      <c r="B36" s="12" t="s">
        <v>6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I36" s="1"/>
    </row>
    <row r="37" spans="1:9" x14ac:dyDescent="0.25">
      <c r="A37" s="16" t="s">
        <v>3</v>
      </c>
      <c r="B37" s="12" t="s">
        <v>4</v>
      </c>
      <c r="C37" s="17">
        <v>4753</v>
      </c>
      <c r="D37" s="17">
        <v>3749</v>
      </c>
      <c r="E37" s="17">
        <v>10500</v>
      </c>
      <c r="F37" s="17">
        <v>10500</v>
      </c>
      <c r="G37" s="17">
        <v>10500</v>
      </c>
      <c r="I37" s="1"/>
    </row>
    <row r="38" spans="1:9" s="1" customFormat="1" x14ac:dyDescent="0.25">
      <c r="A38" s="9" t="s">
        <v>37</v>
      </c>
      <c r="B38" s="10" t="s">
        <v>36</v>
      </c>
      <c r="C38" s="8">
        <f>SUM(C39)</f>
        <v>0</v>
      </c>
      <c r="D38" s="8">
        <f t="shared" ref="D38:G40" si="11">SUM(D39)</f>
        <v>3108</v>
      </c>
      <c r="E38" s="8">
        <f t="shared" si="11"/>
        <v>0</v>
      </c>
      <c r="F38" s="8">
        <f t="shared" si="11"/>
        <v>0</v>
      </c>
      <c r="G38" s="8">
        <f t="shared" si="11"/>
        <v>0</v>
      </c>
    </row>
    <row r="39" spans="1:9" x14ac:dyDescent="0.25">
      <c r="A39" s="11" t="s">
        <v>17</v>
      </c>
      <c r="B39" s="12" t="s">
        <v>18</v>
      </c>
      <c r="C39" s="13">
        <f>SUM(C40)</f>
        <v>0</v>
      </c>
      <c r="D39" s="13">
        <f t="shared" si="11"/>
        <v>3108</v>
      </c>
      <c r="E39" s="13">
        <f t="shared" si="11"/>
        <v>0</v>
      </c>
      <c r="F39" s="13">
        <f t="shared" si="11"/>
        <v>0</v>
      </c>
      <c r="G39" s="13">
        <f t="shared" si="11"/>
        <v>0</v>
      </c>
      <c r="I39" s="1"/>
    </row>
    <row r="40" spans="1:9" x14ac:dyDescent="0.25">
      <c r="A40" s="14" t="s">
        <v>30</v>
      </c>
      <c r="B40" s="12" t="s">
        <v>31</v>
      </c>
      <c r="C40" s="13">
        <f>SUM(C41)</f>
        <v>0</v>
      </c>
      <c r="D40" s="13">
        <f t="shared" si="11"/>
        <v>3108</v>
      </c>
      <c r="E40" s="13">
        <f t="shared" si="11"/>
        <v>0</v>
      </c>
      <c r="F40" s="13">
        <f t="shared" si="11"/>
        <v>0</v>
      </c>
      <c r="G40" s="13">
        <f t="shared" si="11"/>
        <v>0</v>
      </c>
      <c r="I40" s="1"/>
    </row>
    <row r="41" spans="1:9" x14ac:dyDescent="0.25">
      <c r="A41" s="15" t="s">
        <v>1</v>
      </c>
      <c r="B41" s="12" t="s">
        <v>2</v>
      </c>
      <c r="C41" s="13">
        <f>SUM(C42:C44)</f>
        <v>0</v>
      </c>
      <c r="D41" s="13">
        <f t="shared" ref="D41:G41" si="12">SUM(D42:D44)</f>
        <v>3108</v>
      </c>
      <c r="E41" s="13">
        <f t="shared" si="12"/>
        <v>0</v>
      </c>
      <c r="F41" s="13">
        <f t="shared" si="12"/>
        <v>0</v>
      </c>
      <c r="G41" s="13">
        <f t="shared" si="12"/>
        <v>0</v>
      </c>
      <c r="I41" s="1"/>
    </row>
    <row r="42" spans="1:9" x14ac:dyDescent="0.25">
      <c r="A42" s="16" t="s">
        <v>5</v>
      </c>
      <c r="B42" s="12" t="s">
        <v>6</v>
      </c>
      <c r="C42" s="17">
        <v>0</v>
      </c>
      <c r="D42" s="17">
        <v>1671</v>
      </c>
      <c r="E42" s="17">
        <v>0</v>
      </c>
      <c r="F42" s="17">
        <v>0</v>
      </c>
      <c r="G42" s="17">
        <v>0</v>
      </c>
      <c r="I42" s="1"/>
    </row>
    <row r="43" spans="1:9" x14ac:dyDescent="0.25">
      <c r="A43" s="16" t="s">
        <v>3</v>
      </c>
      <c r="B43" s="12" t="s">
        <v>4</v>
      </c>
      <c r="C43" s="17">
        <v>0</v>
      </c>
      <c r="D43" s="17">
        <v>758</v>
      </c>
      <c r="E43" s="17">
        <v>0</v>
      </c>
      <c r="F43" s="17">
        <v>0</v>
      </c>
      <c r="G43" s="17">
        <v>0</v>
      </c>
      <c r="I43" s="1"/>
    </row>
    <row r="44" spans="1:9" x14ac:dyDescent="0.25">
      <c r="A44" s="16" t="s">
        <v>7</v>
      </c>
      <c r="B44" s="12" t="s">
        <v>8</v>
      </c>
      <c r="C44" s="17">
        <v>0</v>
      </c>
      <c r="D44" s="17">
        <v>679</v>
      </c>
      <c r="E44" s="17">
        <v>0</v>
      </c>
      <c r="F44" s="17">
        <v>0</v>
      </c>
      <c r="G44" s="17">
        <v>0</v>
      </c>
      <c r="I44" s="1"/>
    </row>
    <row r="45" spans="1:9" s="1" customFormat="1" x14ac:dyDescent="0.25">
      <c r="A45" s="9" t="s">
        <v>39</v>
      </c>
      <c r="B45" s="10" t="s">
        <v>38</v>
      </c>
      <c r="C45" s="8">
        <f>C46</f>
        <v>0</v>
      </c>
      <c r="D45" s="8">
        <f t="shared" ref="D45:G47" si="13">D46</f>
        <v>411</v>
      </c>
      <c r="E45" s="8">
        <f t="shared" si="13"/>
        <v>0</v>
      </c>
      <c r="F45" s="8">
        <f t="shared" si="13"/>
        <v>0</v>
      </c>
      <c r="G45" s="8">
        <f t="shared" si="13"/>
        <v>0</v>
      </c>
    </row>
    <row r="46" spans="1:9" x14ac:dyDescent="0.25">
      <c r="A46" s="11" t="s">
        <v>17</v>
      </c>
      <c r="B46" s="12" t="s">
        <v>18</v>
      </c>
      <c r="C46" s="13">
        <f>C47</f>
        <v>0</v>
      </c>
      <c r="D46" s="13">
        <f t="shared" si="13"/>
        <v>411</v>
      </c>
      <c r="E46" s="13">
        <f t="shared" si="13"/>
        <v>0</v>
      </c>
      <c r="F46" s="13">
        <f t="shared" si="13"/>
        <v>0</v>
      </c>
      <c r="G46" s="13">
        <f t="shared" si="13"/>
        <v>0</v>
      </c>
      <c r="I46" s="1"/>
    </row>
    <row r="47" spans="1:9" x14ac:dyDescent="0.25">
      <c r="A47" s="14">
        <v>11</v>
      </c>
      <c r="B47" s="12" t="s">
        <v>31</v>
      </c>
      <c r="C47" s="13">
        <f>C48</f>
        <v>0</v>
      </c>
      <c r="D47" s="13">
        <f t="shared" si="13"/>
        <v>411</v>
      </c>
      <c r="E47" s="13">
        <f t="shared" si="13"/>
        <v>0</v>
      </c>
      <c r="F47" s="13">
        <f t="shared" si="13"/>
        <v>0</v>
      </c>
      <c r="G47" s="13">
        <f t="shared" si="13"/>
        <v>0</v>
      </c>
      <c r="I47" s="1"/>
    </row>
    <row r="48" spans="1:9" x14ac:dyDescent="0.25">
      <c r="A48" s="15" t="s">
        <v>1</v>
      </c>
      <c r="B48" s="12" t="s">
        <v>2</v>
      </c>
      <c r="C48" s="13">
        <f>C49+C50</f>
        <v>0</v>
      </c>
      <c r="D48" s="13">
        <f t="shared" ref="D48:G48" si="14">D49+D50</f>
        <v>411</v>
      </c>
      <c r="E48" s="13">
        <f t="shared" si="14"/>
        <v>0</v>
      </c>
      <c r="F48" s="13">
        <f t="shared" si="14"/>
        <v>0</v>
      </c>
      <c r="G48" s="13">
        <f t="shared" si="14"/>
        <v>0</v>
      </c>
      <c r="I48" s="1"/>
    </row>
    <row r="49" spans="1:9" x14ac:dyDescent="0.25">
      <c r="A49" s="16" t="s">
        <v>5</v>
      </c>
      <c r="B49" s="12" t="s">
        <v>6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I49" s="1"/>
    </row>
    <row r="50" spans="1:9" x14ac:dyDescent="0.25">
      <c r="A50" s="16" t="s">
        <v>9</v>
      </c>
      <c r="B50" s="12" t="s">
        <v>10</v>
      </c>
      <c r="C50" s="17">
        <v>0</v>
      </c>
      <c r="D50" s="17">
        <v>411</v>
      </c>
      <c r="E50" s="17">
        <v>0</v>
      </c>
      <c r="F50" s="17">
        <v>0</v>
      </c>
      <c r="G50" s="17">
        <v>0</v>
      </c>
      <c r="I50" s="1"/>
    </row>
    <row r="51" spans="1:9" s="1" customFormat="1" x14ac:dyDescent="0.25">
      <c r="A51" s="9" t="s">
        <v>28</v>
      </c>
      <c r="B51" s="10" t="s">
        <v>29</v>
      </c>
      <c r="C51" s="8">
        <f>C52</f>
        <v>713526</v>
      </c>
      <c r="D51" s="8">
        <f t="shared" ref="D51:G51" si="15">D52</f>
        <v>859521</v>
      </c>
      <c r="E51" s="8">
        <f t="shared" si="15"/>
        <v>781503</v>
      </c>
      <c r="F51" s="8">
        <f t="shared" si="15"/>
        <v>781503</v>
      </c>
      <c r="G51" s="8">
        <f t="shared" si="15"/>
        <v>781503</v>
      </c>
    </row>
    <row r="52" spans="1:9" x14ac:dyDescent="0.25">
      <c r="A52" s="11" t="s">
        <v>17</v>
      </c>
      <c r="B52" s="12" t="s">
        <v>18</v>
      </c>
      <c r="C52" s="13">
        <f>C53+C63+C73+C80</f>
        <v>713526</v>
      </c>
      <c r="D52" s="13">
        <f t="shared" ref="D52:G52" si="16">D53+D63+D73+D80</f>
        <v>859521</v>
      </c>
      <c r="E52" s="13">
        <f t="shared" si="16"/>
        <v>781503</v>
      </c>
      <c r="F52" s="13">
        <f t="shared" si="16"/>
        <v>781503</v>
      </c>
      <c r="G52" s="13">
        <f t="shared" si="16"/>
        <v>781503</v>
      </c>
      <c r="I52" s="1"/>
    </row>
    <row r="53" spans="1:9" x14ac:dyDescent="0.25">
      <c r="A53" s="14" t="s">
        <v>5</v>
      </c>
      <c r="B53" s="12" t="s">
        <v>33</v>
      </c>
      <c r="C53" s="13">
        <f>C54+C59</f>
        <v>147291</v>
      </c>
      <c r="D53" s="13">
        <f t="shared" ref="D53:G53" si="17">D54+D59</f>
        <v>209909</v>
      </c>
      <c r="E53" s="13">
        <f t="shared" si="17"/>
        <v>174959</v>
      </c>
      <c r="F53" s="13">
        <f t="shared" si="17"/>
        <v>174959</v>
      </c>
      <c r="G53" s="13">
        <f t="shared" si="17"/>
        <v>174959</v>
      </c>
      <c r="I53" s="1"/>
    </row>
    <row r="54" spans="1:9" x14ac:dyDescent="0.25">
      <c r="A54" s="15" t="s">
        <v>1</v>
      </c>
      <c r="B54" s="12" t="s">
        <v>2</v>
      </c>
      <c r="C54" s="13">
        <f>SUM(C55:C58)</f>
        <v>146691</v>
      </c>
      <c r="D54" s="13">
        <f t="shared" ref="D54:G54" si="18">SUM(D55:D58)</f>
        <v>209909</v>
      </c>
      <c r="E54" s="13">
        <f t="shared" si="18"/>
        <v>174959</v>
      </c>
      <c r="F54" s="13">
        <f t="shared" si="18"/>
        <v>174959</v>
      </c>
      <c r="G54" s="13">
        <f t="shared" si="18"/>
        <v>174959</v>
      </c>
      <c r="I54" s="1"/>
    </row>
    <row r="55" spans="1:9" x14ac:dyDescent="0.25">
      <c r="A55" s="16" t="s">
        <v>5</v>
      </c>
      <c r="B55" s="12" t="s">
        <v>6</v>
      </c>
      <c r="C55" s="17">
        <v>56730</v>
      </c>
      <c r="D55" s="17">
        <v>170950</v>
      </c>
      <c r="E55" s="17">
        <v>136000</v>
      </c>
      <c r="F55" s="17">
        <v>136000</v>
      </c>
      <c r="G55" s="17">
        <v>136000</v>
      </c>
      <c r="I55" s="1"/>
    </row>
    <row r="56" spans="1:9" x14ac:dyDescent="0.25">
      <c r="A56" s="16" t="s">
        <v>3</v>
      </c>
      <c r="B56" s="12" t="s">
        <v>4</v>
      </c>
      <c r="C56" s="17">
        <v>89961</v>
      </c>
      <c r="D56" s="17">
        <v>38959</v>
      </c>
      <c r="E56" s="17">
        <v>38959</v>
      </c>
      <c r="F56" s="17">
        <v>38959</v>
      </c>
      <c r="G56" s="17">
        <v>38959</v>
      </c>
      <c r="I56" s="1"/>
    </row>
    <row r="57" spans="1:9" x14ac:dyDescent="0.25">
      <c r="A57" s="16" t="s">
        <v>7</v>
      </c>
      <c r="B57" s="12" t="s">
        <v>8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I57" s="1"/>
    </row>
    <row r="58" spans="1:9" x14ac:dyDescent="0.25">
      <c r="A58" s="16" t="s">
        <v>9</v>
      </c>
      <c r="B58" s="12" t="s">
        <v>10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I58" s="1"/>
    </row>
    <row r="59" spans="1:9" x14ac:dyDescent="0.25">
      <c r="A59" s="15" t="s">
        <v>11</v>
      </c>
      <c r="B59" s="12" t="s">
        <v>12</v>
      </c>
      <c r="C59" s="13">
        <f>SUM(C60:C62)</f>
        <v>600</v>
      </c>
      <c r="D59" s="13">
        <f t="shared" ref="D59:G59" si="19">SUM(D60:D62)</f>
        <v>0</v>
      </c>
      <c r="E59" s="13">
        <f t="shared" si="19"/>
        <v>0</v>
      </c>
      <c r="F59" s="13">
        <f t="shared" si="19"/>
        <v>0</v>
      </c>
      <c r="G59" s="13">
        <f t="shared" si="19"/>
        <v>0</v>
      </c>
    </row>
    <row r="60" spans="1:9" x14ac:dyDescent="0.25">
      <c r="A60" s="16" t="s">
        <v>19</v>
      </c>
      <c r="B60" s="12" t="s">
        <v>20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</row>
    <row r="61" spans="1:9" x14ac:dyDescent="0.25">
      <c r="A61" s="16" t="s">
        <v>13</v>
      </c>
      <c r="B61" s="12" t="s">
        <v>14</v>
      </c>
      <c r="C61" s="17">
        <v>600</v>
      </c>
      <c r="D61" s="17">
        <v>0</v>
      </c>
      <c r="E61" s="17">
        <v>0</v>
      </c>
      <c r="F61" s="17">
        <v>0</v>
      </c>
      <c r="G61" s="17">
        <v>0</v>
      </c>
    </row>
    <row r="62" spans="1:9" x14ac:dyDescent="0.25">
      <c r="A62" s="16" t="s">
        <v>15</v>
      </c>
      <c r="B62" s="12" t="s">
        <v>16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</row>
    <row r="63" spans="1:9" x14ac:dyDescent="0.25">
      <c r="A63" s="14" t="s">
        <v>27</v>
      </c>
      <c r="B63" s="12" t="s">
        <v>32</v>
      </c>
      <c r="C63" s="13">
        <f>C64+C70</f>
        <v>447471</v>
      </c>
      <c r="D63" s="13">
        <f t="shared" ref="D63:G63" si="20">D64+D70</f>
        <v>556037</v>
      </c>
      <c r="E63" s="13">
        <f t="shared" si="20"/>
        <v>526912</v>
      </c>
      <c r="F63" s="13">
        <f t="shared" si="20"/>
        <v>526912</v>
      </c>
      <c r="G63" s="13">
        <f t="shared" si="20"/>
        <v>526912</v>
      </c>
    </row>
    <row r="64" spans="1:9" x14ac:dyDescent="0.25">
      <c r="A64" s="15" t="s">
        <v>1</v>
      </c>
      <c r="B64" s="12" t="s">
        <v>2</v>
      </c>
      <c r="C64" s="13">
        <f>SUM(C65:C69)</f>
        <v>417709</v>
      </c>
      <c r="D64" s="13">
        <f t="shared" ref="D64:G64" si="21">SUM(D65:D69)</f>
        <v>554442</v>
      </c>
      <c r="E64" s="13">
        <f t="shared" si="21"/>
        <v>491567</v>
      </c>
      <c r="F64" s="13">
        <f t="shared" si="21"/>
        <v>491567</v>
      </c>
      <c r="G64" s="13">
        <f t="shared" si="21"/>
        <v>491567</v>
      </c>
    </row>
    <row r="65" spans="1:7" x14ac:dyDescent="0.25">
      <c r="A65" s="16" t="s">
        <v>5</v>
      </c>
      <c r="B65" s="12" t="s">
        <v>6</v>
      </c>
      <c r="C65" s="17">
        <v>227171</v>
      </c>
      <c r="D65" s="17">
        <v>272817</v>
      </c>
      <c r="E65" s="17">
        <v>243692</v>
      </c>
      <c r="F65" s="17">
        <v>243692</v>
      </c>
      <c r="G65" s="17">
        <v>243692</v>
      </c>
    </row>
    <row r="66" spans="1:7" x14ac:dyDescent="0.25">
      <c r="A66" s="16" t="s">
        <v>3</v>
      </c>
      <c r="B66" s="12" t="s">
        <v>4</v>
      </c>
      <c r="C66" s="17">
        <v>175966</v>
      </c>
      <c r="D66" s="17">
        <v>278475</v>
      </c>
      <c r="E66" s="17">
        <v>240725</v>
      </c>
      <c r="F66" s="17">
        <v>240725</v>
      </c>
      <c r="G66" s="17">
        <v>240725</v>
      </c>
    </row>
    <row r="67" spans="1:7" x14ac:dyDescent="0.25">
      <c r="A67" s="16" t="s">
        <v>7</v>
      </c>
      <c r="B67" s="12" t="s">
        <v>8</v>
      </c>
      <c r="C67" s="17">
        <v>9277</v>
      </c>
      <c r="D67" s="17">
        <v>150</v>
      </c>
      <c r="E67" s="17">
        <v>4150</v>
      </c>
      <c r="F67" s="17">
        <v>4150</v>
      </c>
      <c r="G67" s="17">
        <v>4150</v>
      </c>
    </row>
    <row r="68" spans="1:7" x14ac:dyDescent="0.25">
      <c r="A68" s="16" t="s">
        <v>9</v>
      </c>
      <c r="B68" s="12" t="s">
        <v>10</v>
      </c>
      <c r="C68" s="17">
        <v>5014</v>
      </c>
      <c r="D68" s="17">
        <v>3000</v>
      </c>
      <c r="E68" s="17">
        <v>3000</v>
      </c>
      <c r="F68" s="17">
        <v>3000</v>
      </c>
      <c r="G68" s="17">
        <v>3000</v>
      </c>
    </row>
    <row r="69" spans="1:7" x14ac:dyDescent="0.25">
      <c r="A69" s="16">
        <v>38</v>
      </c>
      <c r="B69" s="12" t="s">
        <v>45</v>
      </c>
      <c r="C69" s="17">
        <v>281</v>
      </c>
      <c r="D69" s="17">
        <v>0</v>
      </c>
      <c r="E69" s="17">
        <v>0</v>
      </c>
      <c r="F69" s="17">
        <v>0</v>
      </c>
      <c r="G69" s="17">
        <v>0</v>
      </c>
    </row>
    <row r="70" spans="1:7" x14ac:dyDescent="0.25">
      <c r="A70" s="15" t="s">
        <v>11</v>
      </c>
      <c r="B70" s="12" t="s">
        <v>12</v>
      </c>
      <c r="C70" s="13">
        <f>SUM(C71:C72)</f>
        <v>29762</v>
      </c>
      <c r="D70" s="13">
        <f t="shared" ref="D70:G70" si="22">SUM(D71:D72)</f>
        <v>1595</v>
      </c>
      <c r="E70" s="13">
        <f t="shared" si="22"/>
        <v>35345</v>
      </c>
      <c r="F70" s="13">
        <f t="shared" si="22"/>
        <v>35345</v>
      </c>
      <c r="G70" s="13">
        <f t="shared" si="22"/>
        <v>35345</v>
      </c>
    </row>
    <row r="71" spans="1:7" x14ac:dyDescent="0.25">
      <c r="A71" s="16" t="s">
        <v>19</v>
      </c>
      <c r="B71" s="12" t="s">
        <v>20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</row>
    <row r="72" spans="1:7" x14ac:dyDescent="0.25">
      <c r="A72" s="16" t="s">
        <v>13</v>
      </c>
      <c r="B72" s="12" t="s">
        <v>14</v>
      </c>
      <c r="C72" s="17">
        <v>29762</v>
      </c>
      <c r="D72" s="17">
        <v>1595</v>
      </c>
      <c r="E72" s="17">
        <v>35345</v>
      </c>
      <c r="F72" s="17">
        <v>35345</v>
      </c>
      <c r="G72" s="17">
        <v>35345</v>
      </c>
    </row>
    <row r="73" spans="1:7" x14ac:dyDescent="0.25">
      <c r="A73" s="14">
        <v>52</v>
      </c>
      <c r="B73" s="12" t="s">
        <v>41</v>
      </c>
      <c r="C73" s="13">
        <f>C74+C78</f>
        <v>115609</v>
      </c>
      <c r="D73" s="13">
        <f t="shared" ref="D73:G73" si="23">SUM(D74)</f>
        <v>92775</v>
      </c>
      <c r="E73" s="13">
        <f t="shared" si="23"/>
        <v>79632</v>
      </c>
      <c r="F73" s="13">
        <f t="shared" si="23"/>
        <v>79632</v>
      </c>
      <c r="G73" s="13">
        <f t="shared" si="23"/>
        <v>79632</v>
      </c>
    </row>
    <row r="74" spans="1:7" x14ac:dyDescent="0.25">
      <c r="A74" s="15" t="s">
        <v>1</v>
      </c>
      <c r="B74" s="12" t="s">
        <v>2</v>
      </c>
      <c r="C74" s="13">
        <f>SUM(C75:C77)</f>
        <v>112279</v>
      </c>
      <c r="D74" s="13">
        <f t="shared" ref="D74:G74" si="24">SUM(D75:D77)</f>
        <v>92775</v>
      </c>
      <c r="E74" s="13">
        <f t="shared" si="24"/>
        <v>79632</v>
      </c>
      <c r="F74" s="13">
        <f t="shared" si="24"/>
        <v>79632</v>
      </c>
      <c r="G74" s="13">
        <f t="shared" si="24"/>
        <v>79632</v>
      </c>
    </row>
    <row r="75" spans="1:7" x14ac:dyDescent="0.25">
      <c r="A75" s="16" t="s">
        <v>5</v>
      </c>
      <c r="B75" s="12" t="s">
        <v>6</v>
      </c>
      <c r="C75" s="17">
        <v>47322</v>
      </c>
      <c r="D75" s="17">
        <v>40775</v>
      </c>
      <c r="E75" s="17">
        <v>38445</v>
      </c>
      <c r="F75" s="17">
        <v>38445</v>
      </c>
      <c r="G75" s="17">
        <v>38445</v>
      </c>
    </row>
    <row r="76" spans="1:7" x14ac:dyDescent="0.25">
      <c r="A76" s="16" t="s">
        <v>3</v>
      </c>
      <c r="B76" s="12" t="s">
        <v>4</v>
      </c>
      <c r="C76" s="17">
        <v>64955</v>
      </c>
      <c r="D76" s="17">
        <v>52000</v>
      </c>
      <c r="E76" s="17">
        <v>41187</v>
      </c>
      <c r="F76" s="17">
        <v>41187</v>
      </c>
      <c r="G76" s="17">
        <v>41187</v>
      </c>
    </row>
    <row r="77" spans="1:7" x14ac:dyDescent="0.25">
      <c r="A77" s="16" t="s">
        <v>7</v>
      </c>
      <c r="B77" s="12" t="s">
        <v>8</v>
      </c>
      <c r="C77" s="17">
        <v>2</v>
      </c>
      <c r="D77" s="17">
        <v>0</v>
      </c>
      <c r="E77" s="17">
        <v>0</v>
      </c>
      <c r="F77" s="17">
        <v>0</v>
      </c>
      <c r="G77" s="17">
        <v>0</v>
      </c>
    </row>
    <row r="78" spans="1:7" x14ac:dyDescent="0.25">
      <c r="A78" s="15" t="s">
        <v>11</v>
      </c>
      <c r="B78" s="12" t="s">
        <v>12</v>
      </c>
      <c r="C78" s="13">
        <f>SUM(C79)</f>
        <v>3330</v>
      </c>
      <c r="D78" s="13">
        <f t="shared" ref="D78:G78" si="25">SUM(D79)</f>
        <v>0</v>
      </c>
      <c r="E78" s="13">
        <f t="shared" si="25"/>
        <v>0</v>
      </c>
      <c r="F78" s="13">
        <f t="shared" si="25"/>
        <v>0</v>
      </c>
      <c r="G78" s="13">
        <f t="shared" si="25"/>
        <v>0</v>
      </c>
    </row>
    <row r="79" spans="1:7" x14ac:dyDescent="0.25">
      <c r="A79" s="16" t="s">
        <v>13</v>
      </c>
      <c r="B79" s="12" t="s">
        <v>14</v>
      </c>
      <c r="C79" s="17">
        <v>3330</v>
      </c>
      <c r="D79" s="17">
        <v>0</v>
      </c>
      <c r="E79" s="17">
        <v>0</v>
      </c>
      <c r="F79" s="17">
        <v>0</v>
      </c>
      <c r="G79" s="17">
        <v>0</v>
      </c>
    </row>
    <row r="80" spans="1:7" x14ac:dyDescent="0.25">
      <c r="A80" s="14">
        <v>61</v>
      </c>
      <c r="B80" s="12" t="s">
        <v>40</v>
      </c>
      <c r="C80" s="13">
        <f>C81</f>
        <v>3155</v>
      </c>
      <c r="D80" s="13">
        <f t="shared" ref="D80:G80" si="26">D81</f>
        <v>800</v>
      </c>
      <c r="E80" s="13">
        <f t="shared" si="26"/>
        <v>0</v>
      </c>
      <c r="F80" s="13">
        <f t="shared" si="26"/>
        <v>0</v>
      </c>
      <c r="G80" s="13">
        <f t="shared" si="26"/>
        <v>0</v>
      </c>
    </row>
    <row r="81" spans="1:7" x14ac:dyDescent="0.25">
      <c r="A81" s="15" t="s">
        <v>1</v>
      </c>
      <c r="B81" s="12" t="s">
        <v>2</v>
      </c>
      <c r="C81" s="13">
        <f>C82+C83</f>
        <v>3155</v>
      </c>
      <c r="D81" s="13">
        <f t="shared" ref="D81:G81" si="27">D82+D83</f>
        <v>800</v>
      </c>
      <c r="E81" s="13">
        <f t="shared" si="27"/>
        <v>0</v>
      </c>
      <c r="F81" s="13">
        <f t="shared" si="27"/>
        <v>0</v>
      </c>
      <c r="G81" s="13">
        <f t="shared" si="27"/>
        <v>0</v>
      </c>
    </row>
    <row r="82" spans="1:7" x14ac:dyDescent="0.25">
      <c r="A82" s="16" t="s">
        <v>5</v>
      </c>
      <c r="B82" s="12" t="s">
        <v>6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</row>
    <row r="83" spans="1:7" x14ac:dyDescent="0.25">
      <c r="A83" s="16" t="s">
        <v>3</v>
      </c>
      <c r="B83" s="12" t="s">
        <v>4</v>
      </c>
      <c r="C83" s="17">
        <v>3155</v>
      </c>
      <c r="D83" s="17">
        <v>800</v>
      </c>
      <c r="E83" s="17">
        <v>0</v>
      </c>
      <c r="F83" s="17">
        <v>0</v>
      </c>
      <c r="G83" s="17">
        <v>0</v>
      </c>
    </row>
    <row r="84" spans="1:7" x14ac:dyDescent="0.25">
      <c r="A84" s="9" t="s">
        <v>46</v>
      </c>
      <c r="B84" s="10" t="s">
        <v>47</v>
      </c>
      <c r="C84" s="8">
        <f>C85</f>
        <v>19141</v>
      </c>
      <c r="D84" s="8">
        <f t="shared" ref="D84" si="28">D85</f>
        <v>14224</v>
      </c>
      <c r="E84" s="8">
        <f t="shared" ref="E84" si="29">E85</f>
        <v>0</v>
      </c>
      <c r="F84" s="8">
        <f t="shared" ref="F84" si="30">F85</f>
        <v>0</v>
      </c>
      <c r="G84" s="8">
        <f t="shared" ref="G84" si="31">G85</f>
        <v>0</v>
      </c>
    </row>
    <row r="85" spans="1:7" x14ac:dyDescent="0.25">
      <c r="A85" s="11" t="s">
        <v>17</v>
      </c>
      <c r="B85" s="12" t="s">
        <v>18</v>
      </c>
      <c r="C85" s="13">
        <f>C86+C96+C106+C113</f>
        <v>19141</v>
      </c>
      <c r="D85" s="13">
        <f t="shared" ref="D85" si="32">D86+D96+D106+D113</f>
        <v>14224</v>
      </c>
      <c r="E85" s="13">
        <f t="shared" ref="E85" si="33">E86+E96+E106+E113</f>
        <v>0</v>
      </c>
      <c r="F85" s="13">
        <f t="shared" ref="F85" si="34">F86+F96+F106+F113</f>
        <v>0</v>
      </c>
      <c r="G85" s="13">
        <f t="shared" ref="G85" si="35">G86+G96+G106+G113</f>
        <v>0</v>
      </c>
    </row>
    <row r="86" spans="1:7" x14ac:dyDescent="0.25">
      <c r="A86" s="14" t="s">
        <v>5</v>
      </c>
      <c r="B86" s="12" t="s">
        <v>33</v>
      </c>
      <c r="C86" s="13">
        <f>C87+C92</f>
        <v>19141</v>
      </c>
      <c r="D86" s="13">
        <f t="shared" ref="D86" si="36">D87+D92</f>
        <v>14224</v>
      </c>
      <c r="E86" s="13">
        <f t="shared" ref="E86" si="37">E87+E92</f>
        <v>0</v>
      </c>
      <c r="F86" s="13">
        <f t="shared" ref="F86" si="38">F87+F92</f>
        <v>0</v>
      </c>
      <c r="G86" s="13">
        <f t="shared" ref="G86" si="39">G87+G92</f>
        <v>0</v>
      </c>
    </row>
    <row r="87" spans="1:7" x14ac:dyDescent="0.25">
      <c r="A87" s="15" t="s">
        <v>1</v>
      </c>
      <c r="B87" s="12" t="s">
        <v>2</v>
      </c>
      <c r="C87" s="13">
        <f>SUM(C88:C91)</f>
        <v>19141</v>
      </c>
      <c r="D87" s="13">
        <f t="shared" ref="D87" si="40">SUM(D88:D91)</f>
        <v>14224</v>
      </c>
      <c r="E87" s="13">
        <f t="shared" ref="E87" si="41">SUM(E88:E91)</f>
        <v>0</v>
      </c>
      <c r="F87" s="13">
        <f t="shared" ref="F87" si="42">SUM(F88:F91)</f>
        <v>0</v>
      </c>
      <c r="G87" s="13">
        <f t="shared" ref="G87" si="43">SUM(G88:G91)</f>
        <v>0</v>
      </c>
    </row>
    <row r="88" spans="1:7" x14ac:dyDescent="0.25">
      <c r="A88" s="16" t="s">
        <v>5</v>
      </c>
      <c r="B88" s="12" t="s">
        <v>6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</row>
    <row r="89" spans="1:7" x14ac:dyDescent="0.25">
      <c r="A89" s="16" t="s">
        <v>3</v>
      </c>
      <c r="B89" s="12" t="s">
        <v>4</v>
      </c>
      <c r="C89" s="17">
        <v>19141</v>
      </c>
      <c r="D89" s="17">
        <v>14224</v>
      </c>
      <c r="E89" s="17">
        <v>0</v>
      </c>
      <c r="F89" s="17">
        <v>0</v>
      </c>
      <c r="G89" s="17">
        <v>0</v>
      </c>
    </row>
    <row r="90" spans="1:7" x14ac:dyDescent="0.25">
      <c r="A90" s="16" t="s">
        <v>7</v>
      </c>
      <c r="B90" s="12" t="s">
        <v>8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</row>
    <row r="91" spans="1:7" x14ac:dyDescent="0.25">
      <c r="A91" s="16" t="s">
        <v>9</v>
      </c>
      <c r="B91" s="12" t="s">
        <v>10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</row>
    <row r="92" spans="1:7" x14ac:dyDescent="0.25">
      <c r="A92" s="15" t="s">
        <v>11</v>
      </c>
      <c r="B92" s="12" t="s">
        <v>12</v>
      </c>
      <c r="C92" s="13">
        <f>SUM(C93:C95)</f>
        <v>0</v>
      </c>
      <c r="D92" s="13">
        <f t="shared" ref="D92" si="44">SUM(D93:D95)</f>
        <v>0</v>
      </c>
      <c r="E92" s="13">
        <f t="shared" ref="E92" si="45">SUM(E93:E95)</f>
        <v>0</v>
      </c>
      <c r="F92" s="13">
        <f t="shared" ref="F92" si="46">SUM(F93:F95)</f>
        <v>0</v>
      </c>
      <c r="G92" s="13">
        <f t="shared" ref="G92" si="47">SUM(G93:G95)</f>
        <v>0</v>
      </c>
    </row>
    <row r="93" spans="1:7" x14ac:dyDescent="0.25">
      <c r="A93" s="16" t="s">
        <v>19</v>
      </c>
      <c r="B93" s="12" t="s">
        <v>20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</row>
    <row r="94" spans="1:7" x14ac:dyDescent="0.25">
      <c r="A94" s="16" t="s">
        <v>13</v>
      </c>
      <c r="B94" s="12" t="s">
        <v>14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</row>
    <row r="95" spans="1:7" x14ac:dyDescent="0.25">
      <c r="A95" s="16" t="s">
        <v>15</v>
      </c>
      <c r="B95" s="12" t="s">
        <v>16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</row>
  </sheetData>
  <mergeCells count="12">
    <mergeCell ref="A9:G9"/>
    <mergeCell ref="A11:G11"/>
    <mergeCell ref="A1:B1"/>
    <mergeCell ref="A2:B2"/>
    <mergeCell ref="A3:B3"/>
    <mergeCell ref="A4:B4"/>
    <mergeCell ref="A5:B5"/>
    <mergeCell ref="C1:G1"/>
    <mergeCell ref="C2:G2"/>
    <mergeCell ref="C3:G3"/>
    <mergeCell ref="C4:G4"/>
    <mergeCell ref="C5:G5"/>
  </mergeCells>
  <dataValidations count="1">
    <dataValidation type="list" allowBlank="1" showInputMessage="1" showErrorMessage="1" prompt="Molimo odabrati proračunskog korisnika iz padajućeg izbornika!" sqref="C1:E1" xr:uid="{ECA4D042-0A05-40D0-8B24-2528C6164486}">
      <formula1>$L$4:$L$132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FOOZOS</vt:lpstr>
      <vt:lpstr>FOOZOS!Podrucje_ispisa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Jozo</cp:lastModifiedBy>
  <cp:lastPrinted>2024-11-07T13:08:23Z</cp:lastPrinted>
  <dcterms:created xsi:type="dcterms:W3CDTF">2022-09-23T10:37:40Z</dcterms:created>
  <dcterms:modified xsi:type="dcterms:W3CDTF">2024-11-07T13:10:45Z</dcterms:modified>
</cp:coreProperties>
</file>